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ENERO - MARZO 2019)\EXCEL INFORME TRIMESTRAL\"/>
    </mc:Choice>
  </mc:AlternateContent>
  <bookViews>
    <workbookView xWindow="0" yWindow="600" windowWidth="20490" windowHeight="7035"/>
  </bookViews>
  <sheets>
    <sheet name="EAI" sheetId="4" r:id="rId1"/>
  </sheets>
  <definedNames>
    <definedName name="_xlnm._FilterDatabase" localSheetId="0" hidden="1">EAI!#REF!</definedName>
    <definedName name="_xlnm.Print_Area" localSheetId="0">EAI!$A$1:$I$50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E16" i="4"/>
  <c r="H21" i="4"/>
  <c r="H39" i="4" s="1"/>
  <c r="E31" i="4"/>
  <c r="E39" i="4" l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<sst xmlns="http://schemas.openxmlformats.org/spreadsheetml/2006/main" count="98" uniqueCount="50">
  <si>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</si>
  <si>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</si>
  <si>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</si>
  <si>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</si>
  <si>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</si>
  <si>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</si>
  <si>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</si>
  <si>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</si>
  <si>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</si>
  <si>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</si>
  <si>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</si>
  <si>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</si>
  <si>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</si>
  <si>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</si>
  <si>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</si>
  <si>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</si>
  <si>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</si>
  <si>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</si>
  <si>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</si>
  <si>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</si>
  <si>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</si>
  <si>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</si>
  <si>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</si>
  <si>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</si>
  <si>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</si>
  <si>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</si>
  <si>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</si>
  <si>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</si>
  <si>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</si>
  <si>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</si>
  <si>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</si>
  <si>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</si>
  <si>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</si>
  <si>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</si>
  <si>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</si>
  <si>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</si>
  <si>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</si>
  <si>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</si>
  <si>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</si>
  <si>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</si>
  <si>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</si>
  <si>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</si>
  <si>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</si>
  <si>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</si>
  <si>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</si>
  <si>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</si>
  <si>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</si>
  <si>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</si>
  <si>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
inherentes a su operación que generan recursos y que no sean ingresos por venta de bienes o prestación de servicios, tales como donativos en efectivo, entre otros.</t>
    </r>
  </si>
  <si>
    <t>MUNICIPIO DE SAN FELIPE
ESTADO ANALÍTICO DE INGRESOS
DEL 1 DE ENERO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</si>
</sst>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45</xdr:row>
      <xdr:rowOff>19051</xdr:rowOff>
    </xdr:from>
    <xdr:to>
      <xdr:col>7</xdr:col>
      <xdr:colOff>971551</xdr:colOff>
      <xdr:row>49</xdr:row>
      <xdr:rowOff>133351</xdr:rowOff>
    </xdr:to>
    <xdr:sp macro="" textlink="">
      <xdr:nvSpPr>
        <xdr:cNvPr id="2" name="CuadroTexto 1"/>
        <xdr:cNvSpPr txBox="1"/>
      </xdr:nvSpPr>
      <xdr:spPr>
        <a:xfrm>
          <a:off x="1" y="8162926"/>
          <a:ext cx="9810750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/>
            <a:t>  __________________________		                         ________________________________	                                 ___________________________</a:t>
          </a:r>
        </a:p>
        <a:p>
          <a:r>
            <a:rPr lang="es-MX" sz="1050" b="1"/>
            <a:t>       Presidente</a:t>
          </a:r>
          <a:r>
            <a:rPr lang="es-MX" sz="1050" b="1" baseline="0"/>
            <a:t> Municipal		                         Presidenta de la Comisión de Hacienda	                                              Tesorero Municipal</a:t>
          </a:r>
        </a:p>
        <a:p>
          <a:r>
            <a:rPr lang="es-MX" sz="1050"/>
            <a:t>  Lic. Eduardo</a:t>
          </a:r>
          <a:r>
            <a:rPr lang="es-MX" sz="1050" baseline="0"/>
            <a:t> Maldonado García 	                                                           </a:t>
          </a:r>
          <a:r>
            <a:rPr lang="es-MX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C.P. Sergio Ortega Mora</a:t>
          </a:r>
          <a:endParaRPr lang="es-MX" sz="105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view="pageBreakPreview" zoomScaleNormal="100" zoomScaleSheetLayoutView="100" workbookViewId="0">
      <selection sqref="A1:H1"/>
    </sheetView>
  </sheetViews>
  <sheetFormatPr baseColWidth="10" defaultColWidth="12" defaultRowHeight="11.25" x14ac:dyDescent="0.2"/>
  <cols>
    <col min="1" max="1" width="2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3.1640625" style="2" bestFit="1" customWidth="1"/>
    <col min="10" max="16384" width="12" style="2"/>
  </cols>
  <sheetData>
    <row r="1" spans="1:9" s="3" customFormat="1" ht="39.950000000000003" customHeight="1" x14ac:dyDescent="0.2">
      <c r="A1" s="47" t="s">
        <v>49</v>
      </c>
      <c r="B1" s="48"/>
      <c r="C1" s="48"/>
      <c r="D1" s="48"/>
      <c r="E1" s="48"/>
      <c r="F1" s="48"/>
      <c r="G1" s="48"/>
      <c r="H1" s="49"/>
    </row>
    <row r="2" spans="1:9" s="3" customFormat="1" x14ac:dyDescent="0.2">
      <c r="A2" s="50" t="s">
        <v>15</v>
      </c>
      <c r="B2" s="51"/>
      <c r="C2" s="48" t="s">
        <v>23</v>
      </c>
      <c r="D2" s="48"/>
      <c r="E2" s="48"/>
      <c r="F2" s="48"/>
      <c r="G2" s="48"/>
      <c r="H2" s="56" t="s">
        <v>20</v>
      </c>
    </row>
    <row r="3" spans="1:9" s="1" customFormat="1" ht="24.95" customHeight="1" x14ac:dyDescent="0.2">
      <c r="A3" s="52"/>
      <c r="B3" s="53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7"/>
    </row>
    <row r="4" spans="1:9" s="1" customFormat="1" x14ac:dyDescent="0.2">
      <c r="A4" s="54"/>
      <c r="B4" s="55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9" x14ac:dyDescent="0.2">
      <c r="A5" s="33"/>
      <c r="B5" s="43" t="s">
        <v>0</v>
      </c>
      <c r="C5" s="21">
        <v>16327018.27</v>
      </c>
      <c r="D5" s="21">
        <v>0</v>
      </c>
      <c r="E5" s="21">
        <f>C5+D5</f>
        <v>16327018.27</v>
      </c>
      <c r="F5" s="21">
        <v>14887260.199999999</v>
      </c>
      <c r="G5" s="21">
        <v>14887260.199999999</v>
      </c>
      <c r="H5" s="21">
        <f>G5-C5</f>
        <v>-1439758.0700000003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4479054.71</v>
      </c>
      <c r="D8" s="22">
        <v>0</v>
      </c>
      <c r="E8" s="22">
        <f t="shared" si="0"/>
        <v>4479054.71</v>
      </c>
      <c r="F8" s="22">
        <v>2446639.62</v>
      </c>
      <c r="G8" s="22">
        <v>2446639.62</v>
      </c>
      <c r="H8" s="22">
        <f t="shared" si="1"/>
        <v>-2032415.0899999999</v>
      </c>
      <c r="I8" s="45" t="s">
        <v>39</v>
      </c>
    </row>
    <row r="9" spans="1:9" x14ac:dyDescent="0.2">
      <c r="A9" s="33"/>
      <c r="B9" s="43" t="s">
        <v>4</v>
      </c>
      <c r="C9" s="22">
        <v>8068839.5300000003</v>
      </c>
      <c r="D9" s="22">
        <v>0</v>
      </c>
      <c r="E9" s="22">
        <f t="shared" si="0"/>
        <v>8068839.5300000003</v>
      </c>
      <c r="F9" s="22">
        <v>575735.23</v>
      </c>
      <c r="G9" s="22">
        <v>575665.56999999995</v>
      </c>
      <c r="H9" s="22">
        <f t="shared" si="1"/>
        <v>-7493173.96</v>
      </c>
      <c r="I9" s="45" t="s">
        <v>40</v>
      </c>
    </row>
    <row r="10" spans="1:9" x14ac:dyDescent="0.2">
      <c r="A10" s="34"/>
      <c r="B10" s="44" t="s">
        <v>5</v>
      </c>
      <c r="C10" s="22">
        <v>95691903.870000005</v>
      </c>
      <c r="D10" s="22">
        <v>-92312505.170000002</v>
      </c>
      <c r="E10" s="22">
        <f t="shared" ref="E10:E13" si="2">C10+D10</f>
        <v>3379398.700000003</v>
      </c>
      <c r="F10" s="22">
        <v>720556.63</v>
      </c>
      <c r="G10" s="22">
        <v>645886.9</v>
      </c>
      <c r="H10" s="22">
        <f t="shared" ref="H10:H13" si="3">G10-C10</f>
        <v>-95046016.969999999</v>
      </c>
      <c r="I10" s="45" t="s">
        <v>41</v>
      </c>
    </row>
    <row r="11" spans="1:9" x14ac:dyDescent="0.2">
      <c r="A11" s="40"/>
      <c r="B11" s="43" t="s">
        <v>25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26</v>
      </c>
      <c r="C12" s="22">
        <v>362377301.00999999</v>
      </c>
      <c r="D12" s="22">
        <v>-24333651.309999999</v>
      </c>
      <c r="E12" s="22">
        <f t="shared" si="2"/>
        <v>338043649.69999999</v>
      </c>
      <c r="F12" s="22">
        <v>89075022.379999995</v>
      </c>
      <c r="G12" s="22">
        <v>89053416.379999995</v>
      </c>
      <c r="H12" s="22">
        <f t="shared" si="3"/>
        <v>-273323884.63</v>
      </c>
      <c r="I12" s="45" t="s">
        <v>43</v>
      </c>
    </row>
    <row r="13" spans="1:9" ht="22.5" x14ac:dyDescent="0.2">
      <c r="A13" s="40"/>
      <c r="B13" s="43" t="s">
        <v>27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60713514.810000002</v>
      </c>
      <c r="E14" s="22">
        <f t="shared" ref="E14" si="4">C14+D14</f>
        <v>60713514.810000002</v>
      </c>
      <c r="F14" s="22">
        <v>60313716.689999998</v>
      </c>
      <c r="G14" s="22">
        <v>60313716.689999998</v>
      </c>
      <c r="H14" s="22">
        <f t="shared" ref="H14" si="5">G14-C14</f>
        <v>60313716.689999998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14</v>
      </c>
      <c r="C16" s="23">
        <f>SUM(C5:C14)</f>
        <v>486944117.38999999</v>
      </c>
      <c r="D16" s="23">
        <f t="shared" ref="D16:H16" si="6">SUM(D5:D14)</f>
        <v>-55932641.670000002</v>
      </c>
      <c r="E16" s="23">
        <f t="shared" si="6"/>
        <v>431011475.71999997</v>
      </c>
      <c r="F16" s="23">
        <f t="shared" si="6"/>
        <v>168018930.75</v>
      </c>
      <c r="G16" s="11">
        <f t="shared" si="6"/>
        <v>167922585.35999998</v>
      </c>
      <c r="H16" s="12">
        <f t="shared" si="6"/>
        <v>-319021532.03000003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22</v>
      </c>
      <c r="G17" s="37"/>
      <c r="H17" s="27"/>
      <c r="I17" s="45" t="s">
        <v>46</v>
      </c>
    </row>
    <row r="18" spans="1:9" x14ac:dyDescent="0.2">
      <c r="A18" s="58" t="s">
        <v>24</v>
      </c>
      <c r="B18" s="59"/>
      <c r="C18" s="48" t="s">
        <v>23</v>
      </c>
      <c r="D18" s="48"/>
      <c r="E18" s="48"/>
      <c r="F18" s="48"/>
      <c r="G18" s="48"/>
      <c r="H18" s="56" t="s">
        <v>20</v>
      </c>
      <c r="I18" s="45" t="s">
        <v>46</v>
      </c>
    </row>
    <row r="19" spans="1:9" ht="22.5" x14ac:dyDescent="0.2">
      <c r="A19" s="60"/>
      <c r="B19" s="61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57"/>
      <c r="I19" s="45" t="s">
        <v>46</v>
      </c>
    </row>
    <row r="20" spans="1:9" x14ac:dyDescent="0.2">
      <c r="A20" s="62"/>
      <c r="B20" s="63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  <c r="I20" s="45" t="s">
        <v>46</v>
      </c>
    </row>
    <row r="21" spans="1:9" x14ac:dyDescent="0.2">
      <c r="A21" s="41" t="s">
        <v>28</v>
      </c>
      <c r="B21" s="15"/>
      <c r="C21" s="24">
        <f t="shared" ref="C21:H21" si="7">SUM(C22+C23+C24+C25+C26+C27+C28+C29)</f>
        <v>486944117.38999999</v>
      </c>
      <c r="D21" s="24">
        <f t="shared" si="7"/>
        <v>-116646156.48</v>
      </c>
      <c r="E21" s="24">
        <f t="shared" si="7"/>
        <v>353970942.63999999</v>
      </c>
      <c r="F21" s="24">
        <f t="shared" si="7"/>
        <v>107705214.06</v>
      </c>
      <c r="G21" s="24">
        <f t="shared" si="7"/>
        <v>107608868.66999999</v>
      </c>
      <c r="H21" s="24">
        <f t="shared" si="7"/>
        <v>-379335248.72000003</v>
      </c>
      <c r="I21" s="45" t="s">
        <v>46</v>
      </c>
    </row>
    <row r="22" spans="1:9" x14ac:dyDescent="0.2">
      <c r="A22" s="16"/>
      <c r="B22" s="17" t="s">
        <v>0</v>
      </c>
      <c r="C22" s="25">
        <v>16327018.27</v>
      </c>
      <c r="D22" s="25">
        <v>0</v>
      </c>
      <c r="E22" s="25">
        <v>0</v>
      </c>
      <c r="F22" s="25">
        <v>14887260.199999999</v>
      </c>
      <c r="G22" s="25">
        <v>14887260.199999999</v>
      </c>
      <c r="H22" s="25">
        <f t="shared" ref="H22:H25" si="8">G22-C22</f>
        <v>-1439758.0700000003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ref="E23:E25" si="9">C23+D23</f>
        <v>0</v>
      </c>
      <c r="F23" s="25">
        <v>0</v>
      </c>
      <c r="G23" s="25">
        <v>0</v>
      </c>
      <c r="H23" s="25">
        <f t="shared" si="8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9"/>
        <v>0</v>
      </c>
      <c r="F24" s="25">
        <v>0</v>
      </c>
      <c r="G24" s="25">
        <v>0</v>
      </c>
      <c r="H24" s="25">
        <f t="shared" si="8"/>
        <v>0</v>
      </c>
      <c r="I24" s="45" t="s">
        <v>38</v>
      </c>
    </row>
    <row r="25" spans="1:9" x14ac:dyDescent="0.2">
      <c r="A25" s="16"/>
      <c r="B25" s="17" t="s">
        <v>3</v>
      </c>
      <c r="C25" s="25">
        <v>4479054.71</v>
      </c>
      <c r="D25" s="25">
        <v>0</v>
      </c>
      <c r="E25" s="25">
        <f t="shared" si="9"/>
        <v>4479054.71</v>
      </c>
      <c r="F25" s="25">
        <v>2446639.62</v>
      </c>
      <c r="G25" s="25">
        <v>2446639.62</v>
      </c>
      <c r="H25" s="25">
        <f t="shared" si="8"/>
        <v>-2032415.0899999999</v>
      </c>
      <c r="I25" s="45" t="s">
        <v>39</v>
      </c>
    </row>
    <row r="26" spans="1:9" x14ac:dyDescent="0.2">
      <c r="A26" s="16"/>
      <c r="B26" s="17" t="s">
        <v>29</v>
      </c>
      <c r="C26" s="25">
        <v>8068839.5300000003</v>
      </c>
      <c r="D26" s="25">
        <v>0</v>
      </c>
      <c r="E26" s="25">
        <f t="shared" ref="E26" si="10">C26+D26</f>
        <v>8068839.5300000003</v>
      </c>
      <c r="F26" s="25">
        <v>575735.23</v>
      </c>
      <c r="G26" s="25">
        <v>575665.56999999995</v>
      </c>
      <c r="H26" s="25">
        <f t="shared" ref="H26" si="11">G26-C26</f>
        <v>-7493173.96</v>
      </c>
      <c r="I26" s="45" t="s">
        <v>40</v>
      </c>
    </row>
    <row r="27" spans="1:9" x14ac:dyDescent="0.2">
      <c r="A27" s="16"/>
      <c r="B27" s="17" t="s">
        <v>30</v>
      </c>
      <c r="C27" s="25">
        <v>95691903.870000005</v>
      </c>
      <c r="D27" s="25">
        <v>-92312505.170000002</v>
      </c>
      <c r="E27" s="25">
        <f t="shared" ref="E27:E29" si="12">C27+D27</f>
        <v>3379398.700000003</v>
      </c>
      <c r="F27" s="25">
        <v>720556.63</v>
      </c>
      <c r="G27" s="25">
        <v>645886.9</v>
      </c>
      <c r="H27" s="25">
        <f t="shared" ref="H27:H29" si="13">G27-C27</f>
        <v>-95046016.969999999</v>
      </c>
      <c r="I27" s="45" t="s">
        <v>41</v>
      </c>
    </row>
    <row r="28" spans="1:9" ht="22.5" x14ac:dyDescent="0.2">
      <c r="A28" s="16"/>
      <c r="B28" s="17" t="s">
        <v>31</v>
      </c>
      <c r="C28" s="25">
        <v>362377301.00999999</v>
      </c>
      <c r="D28" s="25">
        <v>-24333651.309999999</v>
      </c>
      <c r="E28" s="25">
        <f t="shared" si="12"/>
        <v>338043649.69999999</v>
      </c>
      <c r="F28" s="25">
        <v>89075022.379999995</v>
      </c>
      <c r="G28" s="25">
        <v>89053416.379999995</v>
      </c>
      <c r="H28" s="25">
        <f t="shared" si="13"/>
        <v>-273323884.63</v>
      </c>
      <c r="I28" s="45" t="s">
        <v>43</v>
      </c>
    </row>
    <row r="29" spans="1:9" ht="22.5" x14ac:dyDescent="0.2">
      <c r="A29" s="16"/>
      <c r="B29" s="17" t="s">
        <v>27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x14ac:dyDescent="0.2">
      <c r="A31" s="41" t="s">
        <v>7</v>
      </c>
      <c r="B31" s="15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32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33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27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34</v>
      </c>
      <c r="B37" s="18"/>
      <c r="C37" s="26">
        <f t="shared" ref="C37:H37" si="17">SUM(C38)</f>
        <v>0</v>
      </c>
      <c r="D37" s="26">
        <f t="shared" si="17"/>
        <v>60713514.810000002</v>
      </c>
      <c r="E37" s="26">
        <f t="shared" si="17"/>
        <v>60713514.810000002</v>
      </c>
      <c r="F37" s="26">
        <f t="shared" si="17"/>
        <v>60313716.689999998</v>
      </c>
      <c r="G37" s="26">
        <f t="shared" si="17"/>
        <v>60313716.689999998</v>
      </c>
      <c r="H37" s="26">
        <f t="shared" si="17"/>
        <v>60313716.689999998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60713514.810000002</v>
      </c>
      <c r="E38" s="25">
        <f>C38+D38</f>
        <v>60713514.810000002</v>
      </c>
      <c r="F38" s="25">
        <v>60313716.689999998</v>
      </c>
      <c r="G38" s="25">
        <v>60313716.689999998</v>
      </c>
      <c r="H38" s="25">
        <f>G38-C38</f>
        <v>60313716.689999998</v>
      </c>
      <c r="I38" s="45" t="s">
        <v>45</v>
      </c>
    </row>
    <row r="39" spans="1:9" x14ac:dyDescent="0.2">
      <c r="A39" s="19"/>
      <c r="B39" s="20" t="s">
        <v>14</v>
      </c>
      <c r="C39" s="23">
        <f>SUM(C37+C31+C21)</f>
        <v>486944117.38999999</v>
      </c>
      <c r="D39" s="23">
        <f t="shared" ref="D39:H39" si="18">SUM(D37+D31+D21)</f>
        <v>-55932641.670000002</v>
      </c>
      <c r="E39" s="23">
        <f t="shared" si="18"/>
        <v>414684457.44999999</v>
      </c>
      <c r="F39" s="23">
        <f t="shared" si="18"/>
        <v>168018930.75</v>
      </c>
      <c r="G39" s="23">
        <f t="shared" si="18"/>
        <v>167922585.35999998</v>
      </c>
      <c r="H39" s="12">
        <f t="shared" si="18"/>
        <v>-319021532.03000003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22</v>
      </c>
      <c r="G40" s="32"/>
      <c r="H40" s="27"/>
      <c r="I40" s="45" t="s">
        <v>46</v>
      </c>
    </row>
    <row r="42" spans="1:9" ht="22.5" x14ac:dyDescent="0.2">
      <c r="B42" s="38" t="s">
        <v>35</v>
      </c>
    </row>
    <row r="43" spans="1:9" x14ac:dyDescent="0.2">
      <c r="B43" s="39" t="s">
        <v>36</v>
      </c>
    </row>
    <row r="44" spans="1:9" ht="25.5" customHeight="1" x14ac:dyDescent="0.2">
      <c r="B44" s="46" t="s">
        <v>48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8">
    <mergeCell ref="B44:H44"/>
    <mergeCell ref="A1:H1"/>
    <mergeCell ref="A2:B4"/>
    <mergeCell ref="C2:G2"/>
    <mergeCell ref="H2:H3"/>
    <mergeCell ref="A18:B20"/>
    <mergeCell ref="C18:G18"/>
    <mergeCell ref="H18:H19"/>
  </mergeCells>
  <pageMargins left="0.59055118110236227" right="0.35433070866141736" top="0.23" bottom="0.16" header="0.23622047244094491" footer="0.15748031496062992"/>
  <pageSetup scale="90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2019-04-29T20:54:11Z</cp:lastPrinted>
  <dcterms:created xsi:type="dcterms:W3CDTF">2012-12-11T20:48:19Z</dcterms:created>
  <dcterms:modified xsi:type="dcterms:W3CDTF">2019-05-08T18:30:28Z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